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estellliste_10Stk30Stk" sheetId="1" r:id="rId4"/>
  </sheets>
  <definedNames/>
  <calcPr/>
  <extLst>
    <ext uri="GoogleSheetsCustomDataVersion1">
      <go:sheetsCustomData xmlns:go="http://customooxmlschemas.google.com/" r:id="rId5" roundtripDataSignature="AMtx7mgJVE9dPQQxykXold3dQFOHpgqCHQ=="/>
    </ext>
  </extLst>
</workbook>
</file>

<file path=xl/sharedStrings.xml><?xml version="1.0" encoding="utf-8"?>
<sst xmlns="http://schemas.openxmlformats.org/spreadsheetml/2006/main" count="137" uniqueCount="109">
  <si>
    <t>Bauteil</t>
  </si>
  <si>
    <t>Verkäufer</t>
  </si>
  <si>
    <t>Verkäufer Produkt Nummer</t>
  </si>
  <si>
    <t>Hersteller Katalog Nummer</t>
  </si>
  <si>
    <t>Artikelbezeichnung</t>
  </si>
  <si>
    <t>Anzahl/10stk</t>
  </si>
  <si>
    <t>**Preis/10Stk</t>
  </si>
  <si>
    <t>Anzahl/30stk</t>
  </si>
  <si>
    <t>**preis/30Stk</t>
  </si>
  <si>
    <t>Kommentar</t>
  </si>
  <si>
    <t>I/O schalter</t>
  </si>
  <si>
    <t>Conrad</t>
  </si>
  <si>
    <t>TRU COMPONENTS Wippschalter TC-R13-66AA-02 250 V/AC 10 A 1 x Aus/Ein rastend 1 St</t>
  </si>
  <si>
    <t>Lenkrolle</t>
  </si>
  <si>
    <t>dörner + helmer 790310 Lenkrollen mit Softrad und Platte</t>
  </si>
  <si>
    <t>*5m Zwillingslitze schwarz/rot 0,25mm²</t>
  </si>
  <si>
    <t>225-01</t>
  </si>
  <si>
    <t>Donau Elektronik 225-01 Litze 2 x 0.25 mm² Rot/Schwarz 5 m</t>
  </si>
  <si>
    <t>60cm pro Roboter ungefähr</t>
  </si>
  <si>
    <t>*25m Litze 2 x 0.25 mm² Rot/Schwarz</t>
  </si>
  <si>
    <t>225-010-25</t>
  </si>
  <si>
    <t>Donau Elektronik 225-010-25 Litze 2 x 0.25 mm² Rot/Schwarz 25 m</t>
  </si>
  <si>
    <t>oder 4x 5m (obere Zeile)</t>
  </si>
  <si>
    <t>*Aderendhülse 0.25 mm² Teilisoliert 100 St.</t>
  </si>
  <si>
    <t>TC-9163712</t>
  </si>
  <si>
    <t>TRU COMPONENTS TC-9163712 Aderendhülse 0.25 mm² Teilisoliert Violett 100 St.</t>
  </si>
  <si>
    <t>6STk/Robot, Beachte den Vermerk am Seitenende!</t>
  </si>
  <si>
    <t>Batteriehalter 4xAA</t>
  </si>
  <si>
    <t>SBH341-1A</t>
  </si>
  <si>
    <t>TRU COMPONENTS SBH341-1AS Batteriehalter 4x Mignon (AA) Kabel</t>
  </si>
  <si>
    <t>3M mutter 100stk</t>
  </si>
  <si>
    <t>TOOLCRAFT 131880 Sechskantmuttern M3 DIN 934 Stahl 100 St.</t>
  </si>
  <si>
    <t>3M Schraube 35mm 200Stk</t>
  </si>
  <si>
    <t>TO-5430933</t>
  </si>
  <si>
    <t>TOOLCRAFT TO-5430933 Linsenzylinderschrauben M3 35 mm Kreuzschlitz Phillips ISO 7046 Stahl galvanisch verzinkt 200 St</t>
  </si>
  <si>
    <t>3M Schraube 16mm 200Stk</t>
  </si>
  <si>
    <t>TO-5430912</t>
  </si>
  <si>
    <t>TOOLCRAFT TO-5430912 Linsenzylinderschrauben M3 16 mm Kreuzschlitz Phillips ISO 7046 Stahl galvanisch verzinkt 200 St</t>
  </si>
  <si>
    <t>Rad mit motor</t>
  </si>
  <si>
    <t>com-Motor01</t>
  </si>
  <si>
    <t>Joy-it com-Motor01 Getriebemotor Gelb</t>
  </si>
  <si>
    <t>Federringe M3 100stk</t>
  </si>
  <si>
    <t>TOOLCRAFT B3 D127:A2K 194687 Federringe Innen-Durchmesser: 3.1 mm M3 DIN 127 Federstahl 100 St.</t>
  </si>
  <si>
    <t>Schrumpfschlauch Schwarz 3mm Schrumpfrate 3:1</t>
  </si>
  <si>
    <t>TRU COMPONENTS 1564565 Schrumpfschlauch ohne Kleber Schwarz 3 mm 1 mm Schrumpfrate:3:1 Meterware</t>
  </si>
  <si>
    <t>Senkschrauben M3 12 mm Kreuzschlitz 200 St.</t>
  </si>
  <si>
    <t>TO-5431719</t>
  </si>
  <si>
    <t xml:space="preserve">TOOLCRAFT TO-5431719 Senkschrauben M3 12 mm Kreuzschlitz Phillips ISO 7046 Stahl galvanisch verzinkt 200 St.
</t>
  </si>
  <si>
    <t>Kosten inkl. Versand</t>
  </si>
  <si>
    <t>Motor Driver Board</t>
  </si>
  <si>
    <t>Waveshare</t>
  </si>
  <si>
    <t>Motor Driver for micro:bit</t>
  </si>
  <si>
    <t>Wir empfehlen immer ein paar Stück mehr zu kaufen falls ein Motorboard kaputt geht. also 5 stk mehr ab 30 stk ca.</t>
  </si>
  <si>
    <t>Micro:bit V2 Go Kit (only 1 item per order allowed)</t>
  </si>
  <si>
    <t>Micro:bit V2 Go Kit</t>
  </si>
  <si>
    <t>microbit</t>
  </si>
  <si>
    <t>Optional! Dieser Micro:bit ist als extra Lehrer*innen Modell gedacht und beinhaltet 1 USB Kabel sowie einen Batteriehalter für 2 AAA Batterien und passende Batterien.</t>
  </si>
  <si>
    <t>Versand (nach Österreich)</t>
  </si>
  <si>
    <t>Versandkosten</t>
  </si>
  <si>
    <t xml:space="preserve">Microbit </t>
  </si>
  <si>
    <t>Mouser</t>
  </si>
  <si>
    <t>358-MEFV2S</t>
  </si>
  <si>
    <t>MEFV2S</t>
  </si>
  <si>
    <t>micro:bit</t>
  </si>
  <si>
    <t>Ab Mai 2023 kann man hier den Microbit auch im Go Kit (Club Version 10 stk Go Kits) und im Bulk (300stk Go Kits) kaufen</t>
  </si>
  <si>
    <t>Kosten</t>
  </si>
  <si>
    <t>***Gesamtkosten</t>
  </si>
  <si>
    <t>Preis pro Roboter</t>
  </si>
  <si>
    <t>BENÖTIGTES ZUBEHÖR ROBOTER</t>
  </si>
  <si>
    <t>Batterien Empfehlung</t>
  </si>
  <si>
    <t>4 stk Nickel Zink Akkus</t>
  </si>
  <si>
    <t>Amazon</t>
  </si>
  <si>
    <t>https://www.amazon.de/ANSMANN-Mignon-NiZn-Akku-2500mWh/dp/B00DVO186C/ref=sr_1_3?__mk_de_DE=%C3%85M%C3%85%C5%BD%C3%95%C3%91&amp;dchild=1&amp;keywords=ansmann+nizn+akku&amp;qid=1595341154&amp;sr=8-3</t>
  </si>
  <si>
    <t>4x NiZn Akku (AA, 1,6V)</t>
  </si>
  <si>
    <t>ANSMANN Nickel-Zink Akku AA 1,6V 1600mAh (2500mWh)</t>
  </si>
  <si>
    <t>Ladegerät für Nickel Zink Akkus</t>
  </si>
  <si>
    <t>https://www.amazon.de/Nickel-Zink-Leistungsstarkes-Hochleistungsakkus-Fernbedienungen-Messger%C3%A4ten/dp/B00E06K2C6/ref=sr_1_3?__mk_de_DE=%C3%85M%C3%85%C5%BD%C3%95%C3%91&amp;crid=3K6OP9FCOHKCI&amp;dchild=1&amp;keywords=ansmann+nizn+ladeger%C3%A4t&amp;qid=1595340949&amp;sprefix=annsmann+nizn+%2Caps%2C185&amp;sr=8-3</t>
  </si>
  <si>
    <t>NiZn Ladegerät (4x AA, 1,6V)</t>
  </si>
  <si>
    <t>ANSMANN Nickel-Zink Ladegerät Akku / Leistungsstarkes 4-fach Ladegerät für 1,6V NiZn AA oder AAA Akkus</t>
  </si>
  <si>
    <t>Wir empfehlen 1 Ladegerät pro 4 Roboter</t>
  </si>
  <si>
    <t>Kosten für Akkus und Ladegerät bei Amazon</t>
  </si>
  <si>
    <t>4x stk Nickel Zink Akkus</t>
  </si>
  <si>
    <t>Kosten für Akkus und Ladegerät bei Conrad</t>
  </si>
  <si>
    <t>Es zahlt sich aus, bei so vielen Akkus auch in anderen Shops zu suchen und einen Preisvergleich anzustellen.</t>
  </si>
  <si>
    <t>Kabel</t>
  </si>
  <si>
    <t>https://support.microbit.org/support/solutions/articles/19000037633-what-type-of-usb-lead-do-i-need-for-the-micro-bit-</t>
  </si>
  <si>
    <t>Für die Programmierung der Micro:bits über den Computer mit Makecode wird pro Microbit ein micro USB Datenkabel benötigt.</t>
  </si>
  <si>
    <t>Um die Micro:bits mit der Robo4earth hex Datei zu bespielen reicht ein Kabel pro 10 Roboter ungefähr.</t>
  </si>
  <si>
    <t>Beim Microbit Go Kit ist ein Kabel inbegriffen, für einen einzelnen Roboter empfehlen wir den Kauf eines Go Kits.</t>
  </si>
  <si>
    <t>Beispiel - Kabel wurde nicht getestet!</t>
  </si>
  <si>
    <t>https://www.amazon.de/SABRENT-Premium-Braided-Charging-Samsung/dp/B011KMSNXM/ref=sxin_13_pa_sp_search_thematic_sspa?content-id=amzn1.sym.08fd2265-57f7-413c-8f97-57e641a4cfb7%3Aamzn1.sym.08fd2265-57f7-413c-8f97-57e641a4cfb7&amp;crid=3LHQ2NQXOY460&amp;cv_ct_cx=Micro-USB-Kabel&amp;keywords=Micro-USB-Kabel&amp;pd_rd_i=B011KMSNXM&amp;pd_rd_r=69db5e7a-20a2-4589-9972-248120cb22aa&amp;pd_rd_w=zERyT&amp;pd_rd_wg=G97fu&amp;pf_rd_p=08fd2265-57f7-413c-8f97-57e641a4cfb7&amp;pf_rd_r=Y1AESBKEWSX4HKVD11GJ&amp;qid=1659610226&amp;sprefix=micro+USB%2Caps%2C165&amp;sr=1-4-029af771-c426-4118-8607-50ab08a20026-spons&amp;psc=1&amp;smid=APCVKVWH9SG40&amp;spLa=ZW5jcnlwdGVkUXVhbGlmaWVyPUExOFpBUFYyMEM2VUI4JmVuY3J5cHRlZElkPUEwMjg4MjkxMU9DVzhHNlYzS1BPVSZlbmNyeXB0ZWRBZElkPUEwNzQ1MDk5MUVKUEZHNVJCWDNNUiZ3aWRnZXROYW1lPXNwX3NlYXJjaF90aGVtYXRpYyZhY3Rpb249Y2xpY2tSZWRpcmVjdCZkb05vdExvZ0NsaWNrPXRydWU=</t>
  </si>
  <si>
    <t>10x micro usb kabel 30cm</t>
  </si>
  <si>
    <t>ANMERKUNGEN</t>
  </si>
  <si>
    <t>Stücklisten zum hochladen in den Online Stores</t>
  </si>
  <si>
    <r>
      <rPr>
        <rFont val="Calibri"/>
        <color theme="1"/>
      </rPr>
      <t xml:space="preserve">Diese Listen kann man im Einkaufskorb der Online Shops hochladen, damit erspart man sich das Eingeben der einzelnen Artikelnummern. Als Hilfestellung kann das Dokument </t>
    </r>
    <r>
      <rPr>
        <rFont val="Calibri"/>
        <i/>
        <color theme="1"/>
      </rPr>
      <t>Anleitung_Stuecklisten</t>
    </r>
    <r>
      <rPr>
        <rFont val="Calibri"/>
        <color theme="1"/>
      </rPr>
      <t xml:space="preserve"> zu Rate gezogen werden.</t>
    </r>
  </si>
  <si>
    <t>Bitte kontrollieren Sie alle Stückzahlen und Bauteile im Einkaufswagen bevor sie auf "kostenpflichtig bestellen" klicken. Wir übernehmen keine Haftung für Fehlkäufe.</t>
  </si>
  <si>
    <t>waveshareBestellung_10stk</t>
  </si>
  <si>
    <t>im Ordner Stücklisten</t>
  </si>
  <si>
    <t>waveshareBestellung_30stk</t>
  </si>
  <si>
    <t>conradBestellung_10stk</t>
  </si>
  <si>
    <t>conradBestellung_30stk</t>
  </si>
  <si>
    <t>mouser Bestellungen</t>
  </si>
  <si>
    <t>nur ein Produkt, bitte manuell in den Einkaufswagen legen</t>
  </si>
  <si>
    <t>*Litze und Aderendhülsen</t>
  </si>
  <si>
    <t>Der Litzendurchmesser sollte passend zu verwendeten Aderendhülsen und Crimpzange gewählt werden und kann höchstens 0,25mm² sein.</t>
  </si>
  <si>
    <t>Wir haben den Litzendurchmesser mit 0,25mm² gewählt, da die meisten (günstigen) Crimpzangen ab einem Litzendurchmesser von 0,25mm² funktionieren.</t>
  </si>
  <si>
    <t>Für eine bessere Passform in den Motorboard-Klemmen empfehlen wir einen Durchschnitt von 0,14mm². In der Bestellübersicht findet sich eine Alternative.</t>
  </si>
  <si>
    <t>**Preis pro Stück und Verfügbarkeit ist eine Bestandsaufnahme vom Dezember 2022 und kann abweichen</t>
  </si>
  <si>
    <t>***Zu den Gesamtkosten kommen noch die Kosten für den Lasercut des Fahrgestells hinzu.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</si>
</sst>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1]"/>
  </numFmts>
  <fonts count="18">
    <font>
      <sz val="12.0"/>
      <color theme="1"/>
      <name val="Calibri"/>
      <scheme val="minor"/>
    </font>
    <font>
      <sz val="14.0"/>
      <color rgb="FFFFFFFF"/>
      <name val="Calibri"/>
    </font>
    <font>
      <sz val="14.0"/>
      <color theme="1"/>
      <name val="Calibri"/>
    </font>
    <font>
      <color theme="1"/>
      <name val="Calibri"/>
    </font>
    <font>
      <u/>
      <sz val="11.0"/>
      <color rgb="FF0000FF"/>
      <name val="Roboto"/>
    </font>
    <font>
      <sz val="12.0"/>
      <color theme="1"/>
      <name val="Calibri"/>
    </font>
    <font>
      <color theme="1"/>
      <name val="Calibri"/>
      <scheme val="minor"/>
    </font>
    <font>
      <b/>
      <color theme="1"/>
      <name val="Calibri"/>
    </font>
    <font>
      <u/>
      <color rgb="FF0000FF"/>
    </font>
    <font>
      <u/>
      <color rgb="FF0000FF"/>
    </font>
    <font>
      <sz val="12.0"/>
      <color rgb="FF000000"/>
      <name val="Calibri"/>
    </font>
    <font>
      <sz val="11.0"/>
      <color theme="1"/>
      <name val="Calibri"/>
    </font>
    <font>
      <u/>
      <color rgb="FF0000FF"/>
    </font>
    <font>
      <b/>
      <color theme="1"/>
      <name val="Calibri"/>
      <scheme val="minor"/>
    </font>
    <font>
      <sz val="12.0"/>
      <color rgb="FFFFFFFF"/>
      <name val="Calibri"/>
    </font>
    <font>
      <color rgb="FFFFFFFF"/>
      <name val="Calibri"/>
      <scheme val="minor"/>
    </font>
    <font>
      <color rgb="FFFFFFFF"/>
      <name val="Calibri"/>
    </font>
    <font>
      <b/>
      <sz val="12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351C75"/>
        <bgColor rgb="FF351C75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8F1DD"/>
        <bgColor rgb="FFF8F1DD"/>
      </patternFill>
    </fill>
    <fill>
      <patternFill patternType="solid">
        <fgColor rgb="FFFFF2CC"/>
        <bgColor rgb="FFFFF2CC"/>
      </patternFill>
    </fill>
    <fill>
      <patternFill patternType="solid">
        <fgColor theme="7"/>
        <bgColor theme="7"/>
      </patternFill>
    </fill>
    <fill>
      <patternFill patternType="solid">
        <fgColor rgb="FF93C47D"/>
        <bgColor rgb="FF93C47D"/>
      </patternFill>
    </fill>
    <fill>
      <patternFill patternType="solid">
        <fgColor rgb="FFEA9999"/>
        <bgColor rgb="FFEA9999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shrinkToFit="0" wrapText="1"/>
    </xf>
    <xf borderId="1" fillId="2" fontId="1" numFmtId="164" xfId="0" applyAlignment="1" applyBorder="1" applyFont="1" applyNumberFormat="1">
      <alignment readingOrder="0"/>
    </xf>
    <xf borderId="0" fillId="3" fontId="2" numFmtId="0" xfId="0" applyAlignment="1" applyFill="1" applyFont="1">
      <alignment shrinkToFit="0" wrapText="1"/>
    </xf>
    <xf borderId="0" fillId="0" fontId="3" numFmtId="0" xfId="0" applyFont="1"/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 vertical="bottom"/>
    </xf>
    <xf borderId="0" fillId="0" fontId="5" numFmtId="0" xfId="0" applyAlignment="1" applyFont="1">
      <alignment horizontal="center" shrinkToFit="0" vertical="bottom" wrapText="1"/>
    </xf>
    <xf borderId="0" fillId="0" fontId="3" numFmtId="164" xfId="0" applyFont="1" applyNumberFormat="1"/>
    <xf borderId="0" fillId="0" fontId="3" numFmtId="164" xfId="0" applyAlignment="1" applyFont="1" applyNumberFormat="1">
      <alignment readingOrder="0"/>
    </xf>
    <xf borderId="0" fillId="0" fontId="6" numFmtId="0" xfId="0" applyAlignment="1" applyFont="1">
      <alignment shrinkToFit="0" wrapText="1"/>
    </xf>
    <xf borderId="0" fillId="0" fontId="3" numFmtId="0" xfId="0" applyAlignment="1" applyFont="1">
      <alignment readingOrder="0"/>
    </xf>
    <xf borderId="0" fillId="0" fontId="5" numFmtId="0" xfId="0" applyAlignment="1" applyFont="1">
      <alignment horizontal="center" readingOrder="0" vertical="bottom"/>
    </xf>
    <xf borderId="0" fillId="0" fontId="5" numFmtId="0" xfId="0" applyAlignment="1" applyFont="1">
      <alignment horizontal="center" readingOrder="0" shrinkToFit="0" vertical="bottom" wrapText="1"/>
    </xf>
    <xf borderId="0" fillId="0" fontId="6" numFmtId="0" xfId="0" applyAlignment="1" applyFont="1">
      <alignment readingOrder="0" shrinkToFit="0" wrapText="1"/>
    </xf>
    <xf borderId="0" fillId="0" fontId="5" numFmtId="0" xfId="0" applyAlignment="1" applyFont="1">
      <alignment readingOrder="0" shrinkToFit="0" vertical="bottom" wrapText="1"/>
    </xf>
    <xf borderId="0" fillId="0" fontId="5" numFmtId="0" xfId="0" applyAlignment="1" applyFont="1">
      <alignment horizontal="right" readingOrder="0" vertical="bottom"/>
    </xf>
    <xf borderId="0" fillId="4" fontId="3" numFmtId="164" xfId="0" applyAlignment="1" applyFill="1" applyFont="1" applyNumberFormat="1">
      <alignment readingOrder="0"/>
    </xf>
    <xf borderId="0" fillId="0" fontId="6" numFmtId="0" xfId="0" applyAlignment="1" applyFont="1">
      <alignment readingOrder="0"/>
    </xf>
    <xf borderId="0" fillId="0" fontId="5" numFmtId="0" xfId="0" applyAlignment="1" applyFont="1">
      <alignment horizontal="right" vertical="bottom"/>
    </xf>
    <xf borderId="0" fillId="0" fontId="5" numFmtId="164" xfId="0" applyAlignment="1" applyFont="1" applyNumberFormat="1">
      <alignment horizontal="right" readingOrder="0" vertical="bottom"/>
    </xf>
    <xf borderId="0" fillId="0" fontId="5" numFmtId="0" xfId="0" applyAlignment="1" applyFont="1">
      <alignment shrinkToFit="0" vertical="bottom" wrapText="1"/>
    </xf>
    <xf borderId="0" fillId="0" fontId="3" numFmtId="0" xfId="0" applyAlignment="1" applyFont="1">
      <alignment shrinkToFit="0" wrapText="0"/>
    </xf>
    <xf borderId="0" fillId="0" fontId="3" numFmtId="0" xfId="0" applyAlignment="1" applyFont="1">
      <alignment readingOrder="0" shrinkToFit="0" wrapText="1"/>
    </xf>
    <xf borderId="1" fillId="2" fontId="1" numFmtId="164" xfId="0" applyBorder="1" applyFont="1" applyNumberFormat="1"/>
    <xf borderId="0" fillId="0" fontId="3" numFmtId="0" xfId="0" applyAlignment="1" applyFont="1">
      <alignment shrinkToFit="0" wrapText="1"/>
    </xf>
    <xf borderId="0" fillId="0" fontId="6" numFmtId="164" xfId="0" applyFont="1" applyNumberFormat="1"/>
    <xf borderId="0" fillId="0" fontId="7" numFmtId="0" xfId="0" applyFont="1"/>
    <xf borderId="0" fillId="0" fontId="8" numFmtId="0" xfId="0" applyAlignment="1" applyFont="1">
      <alignment horizontal="center"/>
    </xf>
    <xf borderId="0" fillId="5" fontId="3" numFmtId="0" xfId="0" applyFill="1" applyFont="1"/>
    <xf borderId="0" fillId="5" fontId="3" numFmtId="0" xfId="0" applyAlignment="1" applyFont="1">
      <alignment horizontal="center"/>
    </xf>
    <xf borderId="0" fillId="5" fontId="5" numFmtId="0" xfId="0" applyAlignment="1" applyFont="1">
      <alignment horizontal="center" vertical="bottom"/>
    </xf>
    <xf borderId="0" fillId="5" fontId="5" numFmtId="0" xfId="0" applyAlignment="1" applyFont="1">
      <alignment horizontal="center" shrinkToFit="0" vertical="bottom" wrapText="1"/>
    </xf>
    <xf borderId="0" fillId="5" fontId="3" numFmtId="164" xfId="0" applyFont="1" applyNumberFormat="1"/>
    <xf borderId="0" fillId="5" fontId="3" numFmtId="0" xfId="0" applyAlignment="1" applyFont="1">
      <alignment readingOrder="0" shrinkToFit="0" wrapText="1"/>
    </xf>
    <xf borderId="0" fillId="6" fontId="3" numFmtId="0" xfId="0" applyAlignment="1" applyFill="1" applyFont="1">
      <alignment readingOrder="0" shrinkToFit="0" wrapText="1"/>
    </xf>
    <xf borderId="0" fillId="0" fontId="3" numFmtId="0" xfId="0" applyAlignment="1" applyFont="1">
      <alignment horizontal="center"/>
    </xf>
    <xf borderId="1" fillId="7" fontId="5" numFmtId="0" xfId="0" applyAlignment="1" applyBorder="1" applyFill="1" applyFont="1">
      <alignment readingOrder="0"/>
    </xf>
    <xf borderId="1" fillId="7" fontId="5" numFmtId="164" xfId="0" applyBorder="1" applyFont="1" applyNumberFormat="1"/>
    <xf borderId="0" fillId="0" fontId="3" numFmtId="0" xfId="0" applyAlignment="1" applyFont="1">
      <alignment vertical="center"/>
    </xf>
    <xf borderId="0" fillId="5" fontId="3" numFmtId="0" xfId="0" applyAlignment="1" applyFont="1">
      <alignment vertical="center"/>
    </xf>
    <xf borderId="0" fillId="5" fontId="3" numFmtId="0" xfId="0" applyAlignment="1" applyFont="1">
      <alignment shrinkToFit="0" wrapText="1"/>
    </xf>
    <xf borderId="0" fillId="8" fontId="3" numFmtId="0" xfId="0" applyAlignment="1" applyFill="1" applyFont="1">
      <alignment shrinkToFit="0" wrapText="1"/>
    </xf>
    <xf borderId="0" fillId="0" fontId="9" numFmtId="0" xfId="0" applyFont="1"/>
    <xf borderId="0" fillId="0" fontId="3" numFmtId="0" xfId="0" applyAlignment="1" applyFont="1">
      <alignment horizontal="center" shrinkToFit="0" wrapText="1"/>
    </xf>
    <xf borderId="0" fillId="4" fontId="10" numFmtId="0" xfId="0" applyAlignment="1" applyFont="1">
      <alignment horizontal="left" shrinkToFit="0" wrapText="1"/>
    </xf>
    <xf borderId="2" fillId="0" fontId="5" numFmtId="0" xfId="0" applyAlignment="1" applyBorder="1" applyFont="1">
      <alignment vertical="bottom"/>
    </xf>
    <xf borderId="0" fillId="0" fontId="5" numFmtId="0" xfId="0" applyAlignment="1" applyFont="1">
      <alignment vertical="bottom"/>
    </xf>
    <xf borderId="0" fillId="4" fontId="11" numFmtId="0" xfId="0" applyAlignment="1" applyFont="1">
      <alignment horizontal="center" vertical="bottom"/>
    </xf>
    <xf borderId="0" fillId="0" fontId="5" numFmtId="0" xfId="0" applyAlignment="1" applyFont="1">
      <alignment horizontal="center" vertical="bottom"/>
    </xf>
    <xf borderId="0" fillId="0" fontId="5" numFmtId="0" xfId="0" applyAlignment="1" applyFont="1">
      <alignment horizontal="right" vertical="bottom"/>
    </xf>
    <xf borderId="2" fillId="0" fontId="5" numFmtId="164" xfId="0" applyAlignment="1" applyBorder="1" applyFont="1" applyNumberFormat="1">
      <alignment horizontal="right" vertical="bottom"/>
    </xf>
    <xf borderId="3" fillId="0" fontId="5" numFmtId="0" xfId="0" applyAlignment="1" applyBorder="1" applyFont="1">
      <alignment vertical="bottom"/>
    </xf>
    <xf borderId="0" fillId="0" fontId="5" numFmtId="0" xfId="0" applyAlignment="1" applyFont="1">
      <alignment horizontal="right" vertical="bottom"/>
    </xf>
    <xf borderId="3" fillId="0" fontId="5" numFmtId="164" xfId="0" applyAlignment="1" applyBorder="1" applyFont="1" applyNumberFormat="1">
      <alignment horizontal="right" vertical="bottom"/>
    </xf>
    <xf borderId="4" fillId="0" fontId="5" numFmtId="0" xfId="0" applyAlignment="1" applyBorder="1" applyFont="1">
      <alignment vertical="bottom"/>
    </xf>
    <xf borderId="0" fillId="0" fontId="12" numFmtId="0" xfId="0" applyAlignment="1" applyFont="1">
      <alignment shrinkToFit="0" wrapText="0"/>
    </xf>
    <xf borderId="0" fillId="0" fontId="13" numFmtId="0" xfId="0" applyAlignment="1" applyFont="1">
      <alignment readingOrder="0"/>
    </xf>
    <xf borderId="0" fillId="2" fontId="14" numFmtId="0" xfId="0" applyAlignment="1" applyFont="1">
      <alignment vertical="center"/>
    </xf>
    <xf borderId="0" fillId="2" fontId="14" numFmtId="0" xfId="0" applyAlignment="1" applyFont="1">
      <alignment vertical="bottom"/>
    </xf>
    <xf borderId="0" fillId="2" fontId="14" numFmtId="164" xfId="0" applyAlignment="1" applyFont="1" applyNumberFormat="1">
      <alignment vertical="bottom"/>
    </xf>
    <xf borderId="0" fillId="2" fontId="15" numFmtId="164" xfId="0" applyFont="1" applyNumberFormat="1"/>
    <xf borderId="0" fillId="2" fontId="16" numFmtId="0" xfId="0" applyAlignment="1" applyFont="1">
      <alignment shrinkToFit="0" wrapText="1"/>
    </xf>
    <xf borderId="0" fillId="9" fontId="3" numFmtId="0" xfId="0" applyAlignment="1" applyFill="1" applyFont="1">
      <alignment shrinkToFit="0" wrapText="1"/>
    </xf>
    <xf borderId="0" fillId="0" fontId="6" numFmtId="0" xfId="0" applyFont="1"/>
    <xf borderId="0" fillId="0" fontId="17" numFmtId="0" xfId="0" applyAlignment="1" applyFont="1">
      <alignment vertical="bottom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17" numFmtId="0" xfId="0" applyAlignment="1" applyFont="1">
      <alignment readingOrder="0" shrinkToFit="0" wrapText="0"/>
    </xf>
    <xf borderId="0" fillId="0" fontId="5" numFmtId="164" xfId="0" applyAlignment="1" applyFont="1" applyNumberFormat="1">
      <alignment vertical="bottom"/>
    </xf>
    <xf borderId="0" fillId="0" fontId="17" numFmtId="0" xfId="0" applyAlignment="1" applyFont="1">
      <alignment readingOrder="0" shrinkToFit="0" vertical="bottom" wrapText="0"/>
    </xf>
    <xf borderId="0" fillId="0" fontId="5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onrad.at/" TargetMode="External"/><Relationship Id="rId2" Type="http://schemas.openxmlformats.org/officeDocument/2006/relationships/hyperlink" Target="https://www.waveshare.com/" TargetMode="External"/><Relationship Id="rId3" Type="http://schemas.openxmlformats.org/officeDocument/2006/relationships/hyperlink" Target="https://www.mouser.at/" TargetMode="External"/><Relationship Id="rId4" Type="http://schemas.openxmlformats.org/officeDocument/2006/relationships/hyperlink" Target="https://www.mouser.at/ProductDetail/microbit/MEFV2S?qs=pUKx8fyJudCwOe5ygbuTUQ%3D%3D" TargetMode="External"/><Relationship Id="rId9" Type="http://schemas.openxmlformats.org/officeDocument/2006/relationships/drawing" Target="../drawings/drawing1.xml"/><Relationship Id="rId5" Type="http://schemas.openxmlformats.org/officeDocument/2006/relationships/hyperlink" Target="https://www.amazon.de/ANSMANN-Mignon-NiZn-Akku-2500mWh/dp/B00DVO186C/ref=sr_1_3?__mk_de_DE=%C3%85M%C3%85%C5%BD%C3%95%C3%91&amp;dchild=1&amp;keywords=ansmann+nizn+akku&amp;qid=1595341154&amp;sr=8-3" TargetMode="External"/><Relationship Id="rId6" Type="http://schemas.openxmlformats.org/officeDocument/2006/relationships/hyperlink" Target="https://www.amazon.de/Nickel-Zink-Leistungsstarkes-Hochleistungsakkus-Fernbedienungen-Messger%C3%A4ten/dp/B00E06K2C6/ref=sr_1_3?__mk_de_DE=%C3%85M%C3%85%C5%BD%C3%95%C3%91&amp;crid=3K6OP9FCOHKCI&amp;dchild=1&amp;keywords=ansmann+nizn+ladeger%C3%A4t&amp;qid=1595340949&amp;sprefix=annsmann+nizn+%2Caps%2C185&amp;sr=8-3" TargetMode="External"/><Relationship Id="rId7" Type="http://schemas.openxmlformats.org/officeDocument/2006/relationships/hyperlink" Target="https://support.microbit.org/support/solutions/articles/19000037633-what-type-of-usb-lead-do-i-need-for-the-micro-bit-" TargetMode="External"/><Relationship Id="rId8" Type="http://schemas.openxmlformats.org/officeDocument/2006/relationships/hyperlink" Target="https://www.amazon.de/SABRENT-Premium-Braided-Charging-Samsung/dp/B011KMSNXM/ref=sxin_13_pa_sp_search_thematic_sspa?content-id=amzn1.sym.08fd2265-57f7-413c-8f97-57e641a4cfb7%3Aamzn1.sym.08fd2265-57f7-413c-8f97-57e641a4cfb7&amp;crid=3LHQ2NQXOY460&amp;cv_ct_cx=Micro-USB-Kabel&amp;keywords=Micro-USB-Kabel&amp;pd_rd_i=B011KMSNXM&amp;pd_rd_r=69db5e7a-20a2-4589-9972-248120cb22aa&amp;pd_rd_w=zERyT&amp;pd_rd_wg=G97fu&amp;pf_rd_p=08fd2265-57f7-413c-8f97-57e641a4cfb7&amp;pf_rd_r=Y1AESBKEWSX4HKVD11GJ&amp;qid=1659610226&amp;sprefix=micro+USB%2Caps%2C165&amp;sr=1-4-029af771-c426-4118-8607-50ab08a20026-spons&amp;psc=1&amp;smid=APCVKVWH9SG40&amp;spLa=ZW5jcnlwdGVkUXVhbGlmaWVyPUExOFpBUFYyMEM2VUI4JmVuY3J5cHRlZElkPUEwMjg4MjkxMU9DVzhHNlYzS1BPVSZlbmNyeXB0ZWRBZElkPUEwNzQ1MDk5MUVKUEZHNVJCWDNNUiZ3aWRnZXROYW1lPXNwX3NlYXJjaF90aGVtYXRpYyZhY3Rpb249Y2xpY2tSZWRpcmVjdCZkb05vdExvZ0NsaWNrPXRydWU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32.78"/>
    <col customWidth="1" min="2" max="2" width="11.56"/>
    <col customWidth="1" min="3" max="3" width="14.0"/>
    <col customWidth="1" min="4" max="4" width="13.44"/>
    <col customWidth="1" min="5" max="5" width="21.33"/>
    <col customWidth="1" min="6" max="6" width="11.78"/>
    <col customWidth="1" min="7" max="7" width="14.0"/>
    <col customWidth="1" min="8" max="8" width="12.89"/>
    <col customWidth="1" min="9" max="9" width="14.22"/>
    <col customWidth="1" min="10" max="28" width="49.89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" t="s">
        <v>7</v>
      </c>
      <c r="I1" s="3" t="s">
        <v>8</v>
      </c>
      <c r="J1" s="2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ht="15.75" customHeight="1">
      <c r="A2" s="5" t="s">
        <v>10</v>
      </c>
      <c r="B2" s="6" t="s">
        <v>11</v>
      </c>
      <c r="C2" s="7">
        <v>1587520.0</v>
      </c>
      <c r="D2" s="7">
        <v>1587520.0</v>
      </c>
      <c r="E2" s="8" t="s">
        <v>12</v>
      </c>
      <c r="F2" s="5">
        <v>10.0</v>
      </c>
      <c r="G2" s="9">
        <v>2.09</v>
      </c>
      <c r="H2" s="5">
        <v>30.0</v>
      </c>
      <c r="I2" s="10">
        <v>2.01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ht="15.75" customHeight="1">
      <c r="A3" s="5" t="s">
        <v>13</v>
      </c>
      <c r="B3" s="7" t="s">
        <v>11</v>
      </c>
      <c r="C3" s="7">
        <v>2254940.0</v>
      </c>
      <c r="D3" s="7">
        <v>790310.0</v>
      </c>
      <c r="E3" s="8" t="s">
        <v>14</v>
      </c>
      <c r="F3" s="5">
        <v>10.0</v>
      </c>
      <c r="G3" s="9">
        <v>2.28</v>
      </c>
      <c r="H3" s="5">
        <v>30.0</v>
      </c>
      <c r="I3" s="9">
        <v>2.19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ht="15.75" customHeight="1">
      <c r="A4" s="12" t="s">
        <v>15</v>
      </c>
      <c r="B4" s="7" t="s">
        <v>11</v>
      </c>
      <c r="C4" s="13">
        <v>2446427.0</v>
      </c>
      <c r="D4" s="13" t="s">
        <v>16</v>
      </c>
      <c r="E4" s="14" t="s">
        <v>17</v>
      </c>
      <c r="F4" s="12">
        <v>2.0</v>
      </c>
      <c r="G4" s="10">
        <v>6.49</v>
      </c>
      <c r="H4" s="12">
        <v>0.0</v>
      </c>
      <c r="I4" s="10">
        <v>6.49</v>
      </c>
      <c r="J4" s="15" t="s">
        <v>18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ht="15.75" customHeight="1">
      <c r="A5" s="16" t="s">
        <v>19</v>
      </c>
      <c r="B5" s="7" t="s">
        <v>11</v>
      </c>
      <c r="C5" s="13">
        <v>2446429.0</v>
      </c>
      <c r="D5" s="13" t="s">
        <v>20</v>
      </c>
      <c r="E5" s="14" t="s">
        <v>21</v>
      </c>
      <c r="F5" s="17">
        <v>0.0</v>
      </c>
      <c r="G5" s="18">
        <v>21.99</v>
      </c>
      <c r="H5" s="19">
        <v>1.0</v>
      </c>
      <c r="I5" s="18">
        <v>21.99</v>
      </c>
      <c r="J5" s="16" t="s">
        <v>22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ht="15.75" customHeight="1">
      <c r="A6" s="16" t="s">
        <v>23</v>
      </c>
      <c r="B6" s="7" t="s">
        <v>11</v>
      </c>
      <c r="C6" s="13">
        <v>2290928.0</v>
      </c>
      <c r="D6" s="13" t="s">
        <v>24</v>
      </c>
      <c r="E6" s="14" t="s">
        <v>25</v>
      </c>
      <c r="F6" s="20">
        <v>1.0</v>
      </c>
      <c r="G6" s="21">
        <v>3.29</v>
      </c>
      <c r="H6" s="19">
        <v>2.0</v>
      </c>
      <c r="I6" s="21">
        <v>3.29</v>
      </c>
      <c r="J6" s="22" t="s">
        <v>26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ht="15.75" customHeight="1">
      <c r="A7" s="5" t="s">
        <v>27</v>
      </c>
      <c r="B7" s="7" t="s">
        <v>11</v>
      </c>
      <c r="C7" s="13">
        <v>1672572.0</v>
      </c>
      <c r="D7" s="7" t="s">
        <v>28</v>
      </c>
      <c r="E7" s="8" t="s">
        <v>29</v>
      </c>
      <c r="F7" s="5">
        <v>10.0</v>
      </c>
      <c r="G7" s="10">
        <v>2.5</v>
      </c>
      <c r="H7" s="5">
        <v>30.0</v>
      </c>
      <c r="I7" s="9">
        <v>2.5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15.75" customHeight="1">
      <c r="A8" s="5" t="s">
        <v>30</v>
      </c>
      <c r="B8" s="7" t="s">
        <v>11</v>
      </c>
      <c r="C8" s="7">
        <v>131880.0</v>
      </c>
      <c r="D8" s="7">
        <v>131880.0</v>
      </c>
      <c r="E8" s="8" t="s">
        <v>31</v>
      </c>
      <c r="F8" s="5">
        <v>2.0</v>
      </c>
      <c r="G8" s="9">
        <v>1.49</v>
      </c>
      <c r="H8" s="5">
        <v>3.0</v>
      </c>
      <c r="I8" s="9">
        <v>1.49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ht="15.75" customHeight="1">
      <c r="A9" s="23" t="s">
        <v>32</v>
      </c>
      <c r="B9" s="7" t="s">
        <v>11</v>
      </c>
      <c r="C9" s="7">
        <v>1810311.0</v>
      </c>
      <c r="D9" s="7" t="s">
        <v>33</v>
      </c>
      <c r="E9" s="8" t="s">
        <v>34</v>
      </c>
      <c r="F9" s="5">
        <v>1.0</v>
      </c>
      <c r="G9" s="10">
        <v>6.99</v>
      </c>
      <c r="H9" s="5">
        <v>1.0</v>
      </c>
      <c r="I9" s="10">
        <v>6.99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ht="15.75" customHeight="1">
      <c r="A10" s="23" t="s">
        <v>35</v>
      </c>
      <c r="B10" s="7" t="s">
        <v>11</v>
      </c>
      <c r="C10" s="7">
        <v>1810304.0</v>
      </c>
      <c r="D10" s="7" t="s">
        <v>36</v>
      </c>
      <c r="E10" s="8" t="s">
        <v>37</v>
      </c>
      <c r="F10" s="5">
        <v>1.0</v>
      </c>
      <c r="G10" s="10">
        <v>3.29</v>
      </c>
      <c r="H10" s="5">
        <v>2.0</v>
      </c>
      <c r="I10" s="10">
        <v>3.29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ht="15.75" customHeight="1">
      <c r="A11" s="5" t="s">
        <v>38</v>
      </c>
      <c r="B11" s="7" t="s">
        <v>11</v>
      </c>
      <c r="C11" s="7">
        <v>1573543.0</v>
      </c>
      <c r="D11" s="7" t="s">
        <v>39</v>
      </c>
      <c r="E11" s="8" t="s">
        <v>40</v>
      </c>
      <c r="F11" s="5">
        <v>20.0</v>
      </c>
      <c r="G11" s="9">
        <v>5.36</v>
      </c>
      <c r="H11" s="5">
        <v>60.0</v>
      </c>
      <c r="I11" s="9">
        <v>5.36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ht="15.75" customHeight="1">
      <c r="A12" s="5" t="s">
        <v>41</v>
      </c>
      <c r="B12" s="7" t="s">
        <v>11</v>
      </c>
      <c r="C12" s="7">
        <v>521537.0</v>
      </c>
      <c r="D12" s="7">
        <v>194687.0</v>
      </c>
      <c r="E12" s="8" t="s">
        <v>42</v>
      </c>
      <c r="F12" s="5">
        <v>2.0</v>
      </c>
      <c r="G12" s="10">
        <v>1.99</v>
      </c>
      <c r="H12" s="5">
        <v>3.0</v>
      </c>
      <c r="I12" s="10">
        <v>1.99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ht="15.75" customHeight="1">
      <c r="A13" s="12" t="s">
        <v>43</v>
      </c>
      <c r="B13" s="7" t="s">
        <v>11</v>
      </c>
      <c r="C13" s="13">
        <v>1564565.0</v>
      </c>
      <c r="D13" s="13">
        <v>1564565.0</v>
      </c>
      <c r="E13" s="14" t="s">
        <v>44</v>
      </c>
      <c r="F13" s="12">
        <v>1.0</v>
      </c>
      <c r="G13" s="10">
        <v>0.74</v>
      </c>
      <c r="H13" s="12">
        <v>3.0</v>
      </c>
      <c r="I13" s="10">
        <v>0.74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ht="15.75" customHeight="1">
      <c r="A14" s="5" t="s">
        <v>45</v>
      </c>
      <c r="B14" s="7" t="s">
        <v>11</v>
      </c>
      <c r="C14" s="13">
        <v>1810573.0</v>
      </c>
      <c r="D14" s="13" t="s">
        <v>46</v>
      </c>
      <c r="E14" s="14" t="s">
        <v>47</v>
      </c>
      <c r="F14" s="5">
        <v>1.0</v>
      </c>
      <c r="G14" s="10">
        <v>3.79</v>
      </c>
      <c r="H14" s="5">
        <v>1.0</v>
      </c>
      <c r="I14" s="10">
        <v>3.79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ht="15.75" customHeight="1">
      <c r="A15" s="1" t="s">
        <v>48</v>
      </c>
      <c r="B15" s="5"/>
      <c r="C15" s="7"/>
      <c r="D15" s="7"/>
      <c r="E15" s="8"/>
      <c r="F15" s="5"/>
      <c r="G15" s="25">
        <f>SUM(F2*G2,F3*G3,F4*G4,F7*G7,F8*G8,F9*G9,F11*G11,F10*G10,F12*G12,G6*F6,G5*F5,G13*F13,G14*F14)</f>
        <v>213.94</v>
      </c>
      <c r="H15" s="5"/>
      <c r="I15" s="25">
        <f>SUM(H2*I2,H3*I3,H4*I4,H7*I7,H8*I8,H9*I9,H11*I11,H10*I10,H12*I12,I6*H6,I5*H5,I13*H13,I14*H14)</f>
        <v>581.19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>
      <c r="C16" s="7"/>
      <c r="D16" s="7"/>
      <c r="E16" s="8"/>
      <c r="G16" s="27"/>
      <c r="I16" s="2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ht="31.5" customHeight="1">
      <c r="A17" s="28" t="s">
        <v>49</v>
      </c>
      <c r="B17" s="29" t="s">
        <v>50</v>
      </c>
      <c r="C17" s="7">
        <v>15220.0</v>
      </c>
      <c r="D17" s="7" t="s">
        <v>51</v>
      </c>
      <c r="E17" s="8" t="s">
        <v>50</v>
      </c>
      <c r="F17" s="5">
        <v>10.0</v>
      </c>
      <c r="G17" s="9">
        <v>17.97</v>
      </c>
      <c r="H17" s="5">
        <v>30.0</v>
      </c>
      <c r="I17" s="9">
        <v>17.97</v>
      </c>
      <c r="J17" s="26" t="s">
        <v>52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ht="29.25" customHeight="1">
      <c r="A18" s="30" t="s">
        <v>53</v>
      </c>
      <c r="B18" s="31" t="s">
        <v>50</v>
      </c>
      <c r="C18" s="32">
        <v>18644.0</v>
      </c>
      <c r="D18" s="32" t="s">
        <v>54</v>
      </c>
      <c r="E18" s="33" t="s">
        <v>55</v>
      </c>
      <c r="F18" s="30">
        <v>1.0</v>
      </c>
      <c r="G18" s="34">
        <v>29.99</v>
      </c>
      <c r="H18" s="30">
        <v>1.0</v>
      </c>
      <c r="I18" s="34">
        <v>29.99</v>
      </c>
      <c r="J18" s="35" t="s">
        <v>56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ht="15.75" customHeight="1">
      <c r="A19" s="5" t="s">
        <v>57</v>
      </c>
      <c r="B19" s="37" t="s">
        <v>50</v>
      </c>
      <c r="C19" s="5"/>
      <c r="E19" s="8" t="s">
        <v>58</v>
      </c>
      <c r="F19" s="5">
        <v>1.0</v>
      </c>
      <c r="G19" s="9">
        <v>8.27</v>
      </c>
      <c r="H19" s="5">
        <v>1.0</v>
      </c>
      <c r="I19" s="9">
        <v>17.73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>
      <c r="A20" s="1" t="s">
        <v>48</v>
      </c>
      <c r="E20" s="8"/>
      <c r="G20" s="25">
        <f>F17*G17 + F19*G19</f>
        <v>187.97</v>
      </c>
      <c r="I20" s="25">
        <f>H17*I17 + H19*I19</f>
        <v>556.83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>
      <c r="E21" s="8"/>
      <c r="G21" s="27"/>
      <c r="I21" s="27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ht="27.75" customHeight="1">
      <c r="A22" s="28" t="s">
        <v>59</v>
      </c>
      <c r="B22" s="29" t="s">
        <v>60</v>
      </c>
      <c r="C22" s="7" t="s">
        <v>61</v>
      </c>
      <c r="D22" s="29" t="s">
        <v>62</v>
      </c>
      <c r="E22" s="8" t="s">
        <v>63</v>
      </c>
      <c r="F22" s="5">
        <v>10.0</v>
      </c>
      <c r="G22" s="9">
        <v>18.6</v>
      </c>
      <c r="H22" s="5">
        <v>30.0</v>
      </c>
      <c r="I22" s="9">
        <v>18.6</v>
      </c>
      <c r="J22" s="26" t="s">
        <v>64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ht="15.75" customHeight="1">
      <c r="A23" s="25" t="s">
        <v>65</v>
      </c>
      <c r="B23" s="5"/>
      <c r="E23" s="8"/>
      <c r="F23" s="5"/>
      <c r="G23" s="25">
        <f>G22*F22</f>
        <v>186</v>
      </c>
      <c r="H23" s="5"/>
      <c r="I23" s="25">
        <f>I22*H22</f>
        <v>558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ht="15.75" customHeight="1">
      <c r="A24" s="38" t="s">
        <v>66</v>
      </c>
      <c r="E24" s="8"/>
      <c r="F24" s="5"/>
      <c r="G24" s="39">
        <f>G23+G20+G15</f>
        <v>587.91</v>
      </c>
      <c r="H24" s="12"/>
      <c r="I24" s="39">
        <f>I23+I20+I15</f>
        <v>1696.02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ht="20.25" customHeight="1">
      <c r="A25" s="19" t="s">
        <v>67</v>
      </c>
      <c r="E25" s="8"/>
      <c r="G25" s="27">
        <f>G24/10</f>
        <v>58.791</v>
      </c>
      <c r="I25" s="27">
        <f>I24/30</f>
        <v>56.534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ht="23.25" customHeight="1">
      <c r="A26" s="40"/>
      <c r="B26" s="5"/>
      <c r="C26" s="5"/>
      <c r="D26" s="5"/>
      <c r="E26" s="26"/>
      <c r="F26" s="5"/>
      <c r="G26" s="9"/>
      <c r="H26" s="5"/>
      <c r="I26" s="9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ht="23.25" customHeight="1">
      <c r="A27" s="41" t="s">
        <v>68</v>
      </c>
      <c r="B27" s="30"/>
      <c r="C27" s="30"/>
      <c r="D27" s="30"/>
      <c r="E27" s="42"/>
      <c r="F27" s="30"/>
      <c r="G27" s="34"/>
      <c r="H27" s="30"/>
      <c r="I27" s="34"/>
      <c r="J27" s="42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ht="15.75" customHeight="1">
      <c r="A28" s="28" t="s">
        <v>69</v>
      </c>
      <c r="E28" s="11"/>
      <c r="G28" s="27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ht="15.75" customHeight="1">
      <c r="A29" s="5" t="s">
        <v>70</v>
      </c>
      <c r="B29" s="7" t="s">
        <v>71</v>
      </c>
      <c r="C29" s="44" t="s">
        <v>72</v>
      </c>
      <c r="D29" s="37" t="s">
        <v>73</v>
      </c>
      <c r="E29" s="45" t="s">
        <v>74</v>
      </c>
      <c r="F29" s="5">
        <v>10.0</v>
      </c>
      <c r="G29" s="9">
        <v>14.41</v>
      </c>
      <c r="H29" s="5">
        <v>30.0</v>
      </c>
      <c r="I29" s="9">
        <v>14.41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ht="15.75" customHeight="1">
      <c r="A30" s="5" t="s">
        <v>75</v>
      </c>
      <c r="B30" s="7" t="s">
        <v>71</v>
      </c>
      <c r="C30" s="44" t="s">
        <v>76</v>
      </c>
      <c r="D30" s="37" t="s">
        <v>77</v>
      </c>
      <c r="E30" s="45" t="s">
        <v>78</v>
      </c>
      <c r="F30" s="5">
        <v>2.0</v>
      </c>
      <c r="G30" s="9">
        <v>30.24</v>
      </c>
      <c r="H30" s="5">
        <v>7.0</v>
      </c>
      <c r="I30" s="9">
        <v>30.24</v>
      </c>
      <c r="J30" s="46" t="s">
        <v>79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ht="15.75" customHeight="1">
      <c r="A31" s="25" t="s">
        <v>80</v>
      </c>
      <c r="E31" s="11"/>
      <c r="G31" s="25">
        <f>F29*G29+F30*G30</f>
        <v>204.58</v>
      </c>
      <c r="I31" s="25">
        <f>H29*I29+H30*I30</f>
        <v>643.98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ht="15.75" customHeight="1">
      <c r="A32" s="47" t="s">
        <v>81</v>
      </c>
      <c r="B32" s="48" t="s">
        <v>11</v>
      </c>
      <c r="C32" s="49">
        <v>1541489.0</v>
      </c>
      <c r="D32" s="50" t="s">
        <v>73</v>
      </c>
      <c r="E32" s="48" t="s">
        <v>74</v>
      </c>
      <c r="F32" s="51">
        <v>10.0</v>
      </c>
      <c r="G32" s="52">
        <v>23.99</v>
      </c>
      <c r="H32" s="51">
        <v>30.0</v>
      </c>
      <c r="I32" s="52">
        <v>22.8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ht="15.75" customHeight="1">
      <c r="A33" s="53" t="s">
        <v>75</v>
      </c>
      <c r="B33" s="48" t="s">
        <v>11</v>
      </c>
      <c r="C33" s="49">
        <v>1541487.0</v>
      </c>
      <c r="D33" s="50" t="s">
        <v>77</v>
      </c>
      <c r="E33" s="48" t="s">
        <v>78</v>
      </c>
      <c r="F33" s="54">
        <v>2.0</v>
      </c>
      <c r="G33" s="55">
        <v>37.99</v>
      </c>
      <c r="H33" s="54">
        <v>7.0</v>
      </c>
      <c r="I33" s="55">
        <v>36.37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ht="15.75" customHeight="1">
      <c r="A34" s="25" t="s">
        <v>82</v>
      </c>
      <c r="B34" s="48"/>
      <c r="C34" s="50"/>
      <c r="D34" s="50"/>
      <c r="E34" s="11"/>
      <c r="F34" s="48"/>
      <c r="G34" s="25">
        <f>F32*G32+F33*G33</f>
        <v>315.88</v>
      </c>
      <c r="H34" s="56"/>
      <c r="I34" s="25">
        <f>H32*I32+H33*I33</f>
        <v>938.59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ht="15.75" customHeight="1">
      <c r="A35" s="19" t="s">
        <v>83</v>
      </c>
      <c r="E35" s="11"/>
      <c r="G35" s="27"/>
      <c r="I35" s="27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ht="15.75" customHeight="1">
      <c r="E36" s="11"/>
      <c r="G36" s="27"/>
      <c r="I36" s="27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ht="15.75" customHeight="1">
      <c r="A37" s="28" t="s">
        <v>84</v>
      </c>
      <c r="B37" s="44" t="s">
        <v>85</v>
      </c>
      <c r="E37" s="11"/>
      <c r="G37" s="27"/>
      <c r="I37" s="27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ht="15.75" customHeight="1">
      <c r="A38" s="5" t="s">
        <v>86</v>
      </c>
      <c r="E38" s="11"/>
      <c r="G38" s="27"/>
      <c r="I38" s="27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ht="15.75" customHeight="1">
      <c r="A39" s="5" t="s">
        <v>87</v>
      </c>
      <c r="E39" s="11"/>
      <c r="G39" s="27"/>
      <c r="I39" s="27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ht="15.75" customHeight="1">
      <c r="A40" s="5" t="s">
        <v>88</v>
      </c>
      <c r="E40" s="11"/>
      <c r="G40" s="27"/>
      <c r="I40" s="27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ht="15.75" customHeight="1">
      <c r="A41" s="12" t="s">
        <v>89</v>
      </c>
      <c r="B41" s="5" t="s">
        <v>71</v>
      </c>
      <c r="C41" s="57" t="s">
        <v>90</v>
      </c>
      <c r="D41" s="50" t="s">
        <v>91</v>
      </c>
      <c r="E41" s="11"/>
      <c r="G41" s="27"/>
      <c r="I41" s="27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ht="15.75" customHeight="1">
      <c r="A42" s="58"/>
      <c r="E42" s="11"/>
      <c r="G42" s="27"/>
      <c r="I42" s="27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ht="21.75" customHeight="1">
      <c r="A43" s="59" t="s">
        <v>92</v>
      </c>
      <c r="B43" s="60"/>
      <c r="C43" s="60"/>
      <c r="D43" s="60"/>
      <c r="E43" s="60"/>
      <c r="F43" s="60"/>
      <c r="G43" s="61"/>
      <c r="H43" s="60"/>
      <c r="I43" s="62"/>
      <c r="J43" s="63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ht="15.75" customHeight="1">
      <c r="A44" s="58" t="s">
        <v>93</v>
      </c>
      <c r="E44" s="11"/>
      <c r="G44" s="27"/>
      <c r="I44" s="27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ht="15.75" customHeight="1">
      <c r="A45" s="19" t="s">
        <v>94</v>
      </c>
      <c r="E45" s="11"/>
      <c r="G45" s="27"/>
      <c r="I45" s="2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ht="15.75" customHeight="1">
      <c r="A46" s="19" t="s">
        <v>95</v>
      </c>
      <c r="E46" s="11"/>
      <c r="G46" s="27"/>
      <c r="I46" s="27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ht="15.75" customHeight="1">
      <c r="A47" s="19" t="s">
        <v>96</v>
      </c>
      <c r="B47" s="65" t="s">
        <v>97</v>
      </c>
      <c r="E47" s="11"/>
      <c r="G47" s="27"/>
      <c r="I47" s="27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ht="15.75" customHeight="1">
      <c r="A48" s="19" t="s">
        <v>98</v>
      </c>
      <c r="B48" s="65" t="s">
        <v>97</v>
      </c>
      <c r="E48" s="11"/>
      <c r="G48" s="27"/>
      <c r="I48" s="27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ht="15.75" customHeight="1">
      <c r="A49" s="19" t="s">
        <v>99</v>
      </c>
      <c r="B49" s="65" t="s">
        <v>97</v>
      </c>
      <c r="E49" s="11"/>
      <c r="G49" s="27"/>
      <c r="I49" s="27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ht="15.75" customHeight="1">
      <c r="A50" s="19" t="s">
        <v>100</v>
      </c>
      <c r="B50" s="65" t="s">
        <v>97</v>
      </c>
      <c r="E50" s="11"/>
      <c r="G50" s="27"/>
      <c r="I50" s="27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ht="15.75" customHeight="1">
      <c r="A51" s="19" t="s">
        <v>101</v>
      </c>
      <c r="B51" s="19" t="s">
        <v>102</v>
      </c>
      <c r="E51" s="11"/>
      <c r="G51" s="27"/>
      <c r="I51" s="27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ht="15.75" customHeight="1">
      <c r="A52" s="58"/>
      <c r="E52" s="11"/>
      <c r="G52" s="27"/>
      <c r="I52" s="27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ht="15.75" customHeight="1">
      <c r="A53" s="66" t="s">
        <v>103</v>
      </c>
      <c r="E53" s="11"/>
      <c r="G53" s="27"/>
      <c r="I53" s="27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ht="15.75" customHeight="1">
      <c r="A54" s="67" t="s">
        <v>104</v>
      </c>
      <c r="E54" s="11"/>
      <c r="G54" s="27"/>
      <c r="I54" s="27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ht="15.75" customHeight="1">
      <c r="A55" s="68" t="s">
        <v>105</v>
      </c>
      <c r="E55" s="11"/>
      <c r="G55" s="27"/>
      <c r="I55" s="27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ht="15.75" customHeight="1">
      <c r="A56" s="69" t="s">
        <v>106</v>
      </c>
      <c r="E56" s="11"/>
      <c r="G56" s="27"/>
      <c r="I56" s="27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ht="15.75" customHeight="1">
      <c r="E57" s="11"/>
      <c r="G57" s="27"/>
      <c r="I57" s="27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ht="15.75" customHeight="1">
      <c r="A58" s="70" t="s">
        <v>107</v>
      </c>
      <c r="B58" s="48"/>
      <c r="C58" s="48"/>
      <c r="D58" s="48"/>
      <c r="E58" s="48"/>
      <c r="F58" s="48"/>
      <c r="G58" s="71"/>
      <c r="H58" s="48"/>
      <c r="I58" s="71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ht="15.75" customHeight="1">
      <c r="A59" s="19"/>
      <c r="E59" s="11"/>
      <c r="G59" s="27"/>
      <c r="I59" s="27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ht="15.75" customHeight="1">
      <c r="A60" s="72" t="s">
        <v>108</v>
      </c>
      <c r="B60" s="48"/>
      <c r="C60" s="48"/>
      <c r="D60" s="48"/>
      <c r="E60" s="48"/>
      <c r="F60" s="48"/>
      <c r="G60" s="71"/>
      <c r="H60" s="71"/>
      <c r="I60" s="71"/>
      <c r="J60" s="71"/>
      <c r="K60" s="73"/>
      <c r="L60" s="71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</row>
  </sheetData>
  <hyperlinks>
    <hyperlink r:id="rId1" ref="B2"/>
    <hyperlink r:id="rId2" ref="B17"/>
    <hyperlink r:id="rId3" ref="B22"/>
    <hyperlink r:id="rId4" ref="D22"/>
    <hyperlink r:id="rId5" ref="C29"/>
    <hyperlink r:id="rId6" ref="C30"/>
    <hyperlink r:id="rId7" ref="B37"/>
    <hyperlink r:id="rId8" ref="C41"/>
  </hyperlinks>
  <printOptions/>
  <pageMargins bottom="0.75" footer="0.0" header="0.0" left="0.7" right="0.7" top="0.75"/>
  <pageSetup orientation="landscape"/>
  <drawing r:id="rId9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2017-09-25T06:55:49Z</dcterms:created>
  <dc:creator>Użytkownik Microsoft Office</dc:creator>
</cp:coreProperties>
</file>